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'Вып.плана._9'!$A$2:$F$70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<sst xmlns="http://schemas.openxmlformats.org/spreadsheetml/2006/main" count="154" uniqueCount="150">
  <si>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</si>
  <si>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</si>
  <si>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</si>
  <si>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</si>
  <si>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</si>
  <si>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</si>
  <si>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</si>
  <si>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</si>
  <si>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</si>
  <si>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</si>
  <si>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</si>
  <si>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</si>
  <si>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</si>
  <si>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</si>
  <si>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</si>
  <si>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</si>
  <si>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</si>
  <si>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</si>
  <si>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</si>
  <si>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000  1 13 01995 10 0000 130   </t>
  </si>
  <si>
    <t>000 1 01 02030 01 0000 110</t>
  </si>
  <si>
    <t xml:space="preserve">000 1 16 00000 00 0000 000               </t>
  </si>
  <si>
    <t>000 1 16 90050 10 0000 140</t>
  </si>
  <si>
    <t xml:space="preserve">1.8. ШТРАФЫ, САНКЦИИ, ВОЗМЕЩЕНИЕ УЩЕРБА      </t>
  </si>
  <si>
    <t>1.8.1.  Прочие поступления от денежных взысканий (штрафов) и иных сумм в возмещение ущерба, зачисляемые в бюджеты поселений</t>
  </si>
  <si>
    <t xml:space="preserve">000 1 17 00000 00 0000 000               </t>
  </si>
  <si>
    <t>1.9. ПРОЧИЕ НЕНАЛОГОВЫЕ ДОХОДЫ</t>
  </si>
  <si>
    <t>000 1 17 01050 10 0000 180</t>
  </si>
  <si>
    <t>1.9.1.  Невыясненные поступления, зачисляемые в бюджеты поселений</t>
  </si>
  <si>
    <t>000 1 11 05075 10 0000 120</t>
  </si>
  <si>
    <t>(рублей)</t>
  </si>
  <si>
    <t>000 1 03 00000 00 0000 000</t>
  </si>
  <si>
    <t>000 1 03 02000 01 0000 110</t>
  </si>
  <si>
    <t>000 1 05 00000 00 0000 000</t>
  </si>
  <si>
    <t>000 1 05 03010 01 0000 110</t>
  </si>
  <si>
    <t>000 1 06 01030 10 0000 110</t>
  </si>
  <si>
    <t>000 1 06 06033 10 0000 110</t>
  </si>
  <si>
    <t>000 1 06 06043 10 0000 110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</si>
  <si>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</si>
  <si>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</si>
  <si>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</si>
  <si>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</si>
  <si>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</si>
  <si>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</si>
  <si>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</si>
  <si>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</si>
  <si>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</si>
  <si>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НАЛОГИ НА ТОВАРЫ (РАБОТЫ, УСЛУГИ), РЕАЛИЗУЕМЫЕ НА ТЕРРИТОРИИ РОССИЙСКОЙ ФЕДЕРАЦИИ</t>
  </si>
  <si>
    <t>1.2.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</si>
  <si>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</si>
  <si>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</si>
  <si>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</si>
  <si>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</si>
  <si>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СОВОКУПНЫЙ ДОХОД</t>
  </si>
  <si>
    <t>1.3.1.</t>
  </si>
  <si>
    <t>1.3</t>
  </si>
  <si>
    <t>НАЛОГИ НА ИМУЩЕСТВО</t>
  </si>
  <si>
    <t xml:space="preserve">1.4. </t>
  </si>
  <si>
    <t>Налог на имущество физических лиц</t>
  </si>
  <si>
    <t>1.4.1.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</si>
  <si>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</si>
  <si>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1.4.1.1. </t>
  </si>
  <si>
    <t xml:space="preserve">Земельный налог </t>
  </si>
  <si>
    <t xml:space="preserve">1.4.2.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</si>
  <si>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</si>
  <si>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1.4.2.1.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</si>
  <si>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</si>
  <si>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1.4.2.2. </t>
  </si>
  <si>
    <t>1.5.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</si>
  <si>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</si>
  <si>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1.5.1. </t>
  </si>
  <si>
    <t>1.5.1.1.</t>
  </si>
  <si>
    <t>ДОХОДЫ ОТ ИСПОЛЬЗОВАНИЯ ИМУЩЕСТВА, НАХОДЯЩЕГОСЯ В ГОСУДАРСТВЕННОЙ И МУНИЦИПАЛЬНОЙ СОБСТВЕННОСТИ</t>
  </si>
  <si>
    <t xml:space="preserve">1.6.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</si>
  <si>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</si>
  <si>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</si>
  <si>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</si>
  <si>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1.6.1.1. </t>
  </si>
  <si>
    <t>ДОХОДЫ  ОТ  ОКАЗАНИЯ  ПЛАТНЫХ  УСЛУГ  (РАБОТ)  И  КОМПЕНСАЦИИ ЗАТРАТ ГОСУДАРСТВА</t>
  </si>
  <si>
    <t xml:space="preserve">1.7. </t>
  </si>
  <si>
    <t>Прочие доходы от оказания платных услуг  (работ) получателями средств бюджетов сельских поселений</t>
  </si>
  <si>
    <t xml:space="preserve">1.7.1. </t>
  </si>
  <si>
    <t>2.</t>
  </si>
  <si>
    <t xml:space="preserve">2.1. </t>
  </si>
  <si>
    <t xml:space="preserve">Дотации бюджетам сельских поселений на выравнивание бюджетной обеспеченности
</t>
  </si>
  <si>
    <t xml:space="preserve">2.1.1.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</si>
  <si>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</si>
  <si>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</si>
  <si>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</si>
  <si>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</si>
  <si>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№ п/п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</si>
  <si>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</si>
  <si>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</si>
  <si>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Единый сельскохозяйственный налог</t>
  </si>
  <si>
    <t>1.</t>
  </si>
  <si>
    <t>Дотации бюджетам бюджетной системы Российской Федерации</t>
  </si>
  <si>
    <t>000 2 00 00000 00 0000 000</t>
  </si>
  <si>
    <t xml:space="preserve">БЕЗВОЗМЕЗДНЫЕ ПОСТУПЛЕНИЯ </t>
  </si>
  <si>
    <t>2.1.1.1.</t>
  </si>
  <si>
    <t xml:space="preserve">2.1.2. </t>
  </si>
  <si>
    <t xml:space="preserve">2.1.2.1. </t>
  </si>
  <si>
    <t xml:space="preserve">2.1.2.2. </t>
  </si>
  <si>
    <t xml:space="preserve">2.1.3. </t>
  </si>
  <si>
    <t xml:space="preserve">2.1.3.1. </t>
  </si>
  <si>
    <t xml:space="preserve"> ПРИЛОЖЕНИЕ № 1</t>
  </si>
  <si>
    <t>сельского поселения Казым</t>
  </si>
  <si>
    <t xml:space="preserve">1.2.1.3. </t>
  </si>
  <si>
    <t xml:space="preserve">1.2.1.4. </t>
  </si>
  <si>
    <t xml:space="preserve"> 000 1 13 00000 00 0000 000  </t>
  </si>
  <si>
    <t xml:space="preserve">Субвенции бюджетам бюджетной системы Российской Федерации </t>
  </si>
  <si>
    <t>Всего</t>
  </si>
  <si>
    <t>бюджета сельского поселения Казым на 2019 год</t>
  </si>
  <si>
    <t>000 1 11 09045 10 0000 120</t>
  </si>
  <si>
    <t xml:space="preserve">1.6.2.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</si>
  <si>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</si>
  <si>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1.6.2.1.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</si>
  <si>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</si>
  <si>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</si>
  <si>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</si>
  <si>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</si>
  <si>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</si>
  <si>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</si>
  <si>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</si>
  <si>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</si>
  <si>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</si>
  <si>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000 2 02 40014 10 0000 150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</si>
  <si>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</si>
  <si>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</si>
  <si>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</si>
  <si>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</si>
  <si>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</si>
  <si>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</si>
  <si>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</si>
  <si>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</si>
  <si>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Уточнение</t>
  </si>
  <si>
    <t>2.1.3.2.</t>
  </si>
  <si>
    <t>Прочие межбюджетные трансферты, передаваемые в бюджеты сельских поселений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</si>
  <si>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</si>
  <si>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</si>
  <si>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</si>
  <si>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</si>
  <si>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</si>
  <si>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000 2 02 49999 10 0000 150</t>
  </si>
  <si>
    <t>000 207 05030 10 0000 150</t>
  </si>
  <si>
    <t xml:space="preserve"> от 6 декабря 2018 года № 41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</si>
  <si>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</si>
  <si>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</si>
  <si>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</si>
  <si>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__________________</t>
  </si>
  <si>
    <t xml:space="preserve"> от 11 октября 2019 года  №29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</si>
</sst>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Font="1" applyProtection="1">
      <alignment/>
      <protection hidden="1"/>
    </xf>
    <xf numFmtId="0" fontId="5" fillId="0" borderId="0" xfId="52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Continuous"/>
      <protection hidden="1"/>
    </xf>
    <xf numFmtId="0" fontId="8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7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2" applyNumberFormat="1" applyFont="1" applyFill="1" applyAlignment="1" applyProtection="1">
      <alignment vertical="top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" vertical="top"/>
      <protection hidden="1"/>
    </xf>
    <xf numFmtId="0" fontId="8" fillId="0" borderId="0" xfId="0" applyFont="1" applyAlignment="1">
      <alignment horizontal="center"/>
    </xf>
    <xf numFmtId="0" fontId="5" fillId="0" borderId="0" xfId="52" applyFont="1" applyAlignment="1" applyProtection="1">
      <alignment horizontal="center"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6" fillId="0" borderId="12" xfId="52" applyNumberFormat="1" applyFont="1" applyFill="1" applyBorder="1" applyAlignment="1" applyProtection="1">
      <alignment vertical="center" wrapText="1"/>
      <protection hidden="1"/>
    </xf>
    <xf numFmtId="0" fontId="8" fillId="0" borderId="0" xfId="52" applyFont="1" applyFill="1" applyAlignment="1" applyProtection="1">
      <alignment horizontal="right" vertical="top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 horizontal="center" vertical="top"/>
    </xf>
    <xf numFmtId="0" fontId="11" fillId="0" borderId="0" xfId="52" applyNumberFormat="1" applyFont="1" applyFill="1" applyAlignment="1" applyProtection="1">
      <alignment vertical="top"/>
      <protection hidden="1"/>
    </xf>
    <xf numFmtId="182" fontId="8" fillId="0" borderId="11" xfId="52" applyNumberFormat="1" applyFont="1" applyFill="1" applyBorder="1" applyAlignment="1" applyProtection="1">
      <alignment horizontal="center" vertical="center"/>
      <protection hidden="1"/>
    </xf>
    <xf numFmtId="4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8" fillId="0" borderId="11" xfId="52" applyNumberFormat="1" applyFont="1" applyFill="1" applyBorder="1" applyAlignment="1" applyProtection="1">
      <alignment horizontal="center" vertical="center"/>
      <protection hidden="1"/>
    </xf>
    <xf numFmtId="4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Font="1" applyBorder="1" applyAlignment="1">
      <alignment horizontal="center" vertical="center"/>
      <protection/>
    </xf>
    <xf numFmtId="49" fontId="8" fillId="0" borderId="11" xfId="52" applyNumberFormat="1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1" fillId="0" borderId="0" xfId="52" applyAlignment="1">
      <alignment horizontal="center" vertical="top"/>
      <protection/>
    </xf>
    <xf numFmtId="0" fontId="8" fillId="0" borderId="11" xfId="52" applyNumberFormat="1" applyFont="1" applyFill="1" applyBorder="1" applyAlignment="1" applyProtection="1">
      <alignment vertical="top" wrapText="1"/>
      <protection hidden="1"/>
    </xf>
    <xf numFmtId="0" fontId="8" fillId="32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32" borderId="11" xfId="52" applyNumberFormat="1" applyFont="1" applyFill="1" applyBorder="1" applyAlignment="1" applyProtection="1">
      <alignment horizontal="center" vertical="center" wrapText="1"/>
      <protection hidden="1"/>
    </xf>
    <xf numFmtId="4" fontId="8" fillId="32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 vertical="top" wrapText="1"/>
      <protection hidden="1"/>
    </xf>
    <xf numFmtId="182" fontId="8" fillId="0" borderId="11" xfId="52" applyNumberFormat="1" applyFont="1" applyFill="1" applyBorder="1" applyAlignment="1" applyProtection="1">
      <alignment vertical="top"/>
      <protection hidden="1"/>
    </xf>
    <xf numFmtId="182" fontId="8" fillId="0" borderId="11" xfId="52" applyNumberFormat="1" applyFont="1" applyFill="1" applyBorder="1" applyAlignment="1" applyProtection="1">
      <alignment vertical="top" wrapText="1"/>
      <protection hidden="1"/>
    </xf>
    <xf numFmtId="0" fontId="8" fillId="0" borderId="11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Alignment="1">
      <alignment horizontal="center" vertical="center"/>
      <protection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center" vertical="top"/>
    </xf>
    <xf numFmtId="0" fontId="7" fillId="0" borderId="0" xfId="52" applyNumberFormat="1" applyFont="1" applyFill="1" applyAlignment="1" applyProtection="1">
      <alignment horizontal="center" vertical="top"/>
      <protection hidden="1"/>
    </xf>
    <xf numFmtId="0" fontId="11" fillId="0" borderId="0" xfId="0" applyFont="1" applyAlignment="1">
      <alignment horizontal="center" vertical="center"/>
    </xf>
    <xf numFmtId="0" fontId="2" fillId="0" borderId="0" xfId="52" applyFont="1" applyFill="1" applyAlignment="1" applyProtection="1">
      <alignment horizontal="center"/>
      <protection hidden="1"/>
    </xf>
    <xf numFmtId="0" fontId="7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2" applyNumberFormat="1" applyFont="1" applyFill="1" applyBorder="1" applyAlignment="1" applyProtection="1">
      <alignment horizontal="center" vertical="top"/>
      <protection hidden="1"/>
    </xf>
    <xf numFmtId="0" fontId="7" fillId="0" borderId="16" xfId="52" applyNumberFormat="1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Normal="200" zoomScaleSheetLayoutView="100" workbookViewId="0" topLeftCell="A3">
      <selection activeCell="C21" sqref="C21"/>
    </sheetView>
  </sheetViews>
  <sheetFormatPr defaultColWidth="9.00390625" defaultRowHeight="12.75"/>
  <cols>
    <col min="1" max="1" width="8.25390625" style="3" customWidth="1"/>
    <col min="2" max="2" width="41.75390625" style="14" customWidth="1"/>
    <col min="3" max="3" width="29.25390625" style="3" customWidth="1"/>
    <col min="4" max="4" width="17.125" style="3" hidden="1" customWidth="1"/>
    <col min="5" max="5" width="18.625" style="3" hidden="1" customWidth="1"/>
    <col min="6" max="6" width="14.25390625" style="3" customWidth="1"/>
    <col min="7" max="7" width="0.12890625" style="3" hidden="1" customWidth="1"/>
    <col min="8" max="16384" width="9.125" style="3" customWidth="1"/>
  </cols>
  <sheetData>
    <row r="1" spans="2:7" ht="409.5" customHeight="1" hidden="1">
      <c r="B1" s="11"/>
      <c r="C1" s="1"/>
      <c r="D1" s="1"/>
      <c r="E1" s="1"/>
      <c r="F1" s="2"/>
      <c r="G1" s="2"/>
    </row>
    <row r="2" spans="2:7" ht="15.75" hidden="1">
      <c r="B2" s="18"/>
      <c r="C2" s="27"/>
      <c r="D2" s="27"/>
      <c r="E2" s="27"/>
      <c r="F2" s="27"/>
      <c r="G2" s="22"/>
    </row>
    <row r="3" spans="2:7" ht="18.75">
      <c r="B3" s="18"/>
      <c r="C3" s="48" t="s">
        <v>104</v>
      </c>
      <c r="D3" s="48"/>
      <c r="E3" s="48"/>
      <c r="F3" s="48"/>
      <c r="G3" s="22"/>
    </row>
    <row r="4" spans="2:7" ht="18.75">
      <c r="B4" s="18"/>
      <c r="C4" s="48" t="s">
        <v>17</v>
      </c>
      <c r="D4" s="48"/>
      <c r="E4" s="48"/>
      <c r="F4" s="48"/>
      <c r="G4" s="22"/>
    </row>
    <row r="5" spans="2:7" ht="18.75">
      <c r="B5" s="18"/>
      <c r="C5" s="50" t="s">
        <v>105</v>
      </c>
      <c r="D5" s="50"/>
      <c r="E5" s="50"/>
      <c r="F5" s="50"/>
      <c r="G5" s="22"/>
    </row>
    <row r="6" spans="2:7" ht="18.75">
      <c r="B6" s="18"/>
      <c r="C6" s="48" t="s">
        <v>149</v>
      </c>
      <c r="D6" s="48"/>
      <c r="E6" s="48"/>
      <c r="F6" s="48"/>
      <c r="G6" s="22"/>
    </row>
    <row r="7" spans="2:7" ht="15.75">
      <c r="B7" s="18"/>
      <c r="C7" s="27"/>
      <c r="D7" s="27"/>
      <c r="E7" s="27"/>
      <c r="F7" s="27"/>
      <c r="G7" s="22"/>
    </row>
    <row r="8" spans="2:7" ht="18.75">
      <c r="B8" s="28"/>
      <c r="C8" s="48" t="s">
        <v>104</v>
      </c>
      <c r="D8" s="48"/>
      <c r="E8" s="48"/>
      <c r="F8" s="48"/>
      <c r="G8" s="6"/>
    </row>
    <row r="9" spans="2:7" ht="18.75">
      <c r="B9" s="28"/>
      <c r="C9" s="48" t="s">
        <v>17</v>
      </c>
      <c r="D9" s="48"/>
      <c r="E9" s="48"/>
      <c r="F9" s="48"/>
      <c r="G9" s="6"/>
    </row>
    <row r="10" spans="2:7" ht="18.75">
      <c r="B10" s="37"/>
      <c r="C10" s="50" t="s">
        <v>105</v>
      </c>
      <c r="D10" s="50"/>
      <c r="E10" s="50"/>
      <c r="F10" s="50"/>
      <c r="G10" s="6"/>
    </row>
    <row r="11" spans="2:7" ht="18.75">
      <c r="B11" s="28"/>
      <c r="C11" s="48" t="s">
        <v>144</v>
      </c>
      <c r="D11" s="48"/>
      <c r="E11" s="48"/>
      <c r="F11" s="48"/>
      <c r="G11" s="22"/>
    </row>
    <row r="12" spans="2:7" ht="15.75">
      <c r="B12" s="18"/>
      <c r="C12" s="19"/>
      <c r="D12" s="19"/>
      <c r="E12" s="19"/>
      <c r="F12" s="21"/>
      <c r="G12" s="22"/>
    </row>
    <row r="13" spans="2:7" ht="0.75" customHeight="1">
      <c r="B13" s="12"/>
      <c r="C13" s="8"/>
      <c r="D13" s="8"/>
      <c r="E13" s="8"/>
      <c r="F13" s="9"/>
      <c r="G13" s="7"/>
    </row>
    <row r="14" spans="2:7" s="5" customFormat="1" ht="15.75">
      <c r="B14" s="49" t="s">
        <v>3</v>
      </c>
      <c r="C14" s="49"/>
      <c r="D14" s="49"/>
      <c r="E14" s="49"/>
      <c r="F14" s="49"/>
      <c r="G14" s="9"/>
    </row>
    <row r="15" spans="2:7" ht="15.75">
      <c r="B15" s="49" t="s">
        <v>111</v>
      </c>
      <c r="C15" s="49"/>
      <c r="D15" s="49"/>
      <c r="E15" s="49"/>
      <c r="F15" s="49"/>
      <c r="G15" s="7"/>
    </row>
    <row r="16" spans="2:7" ht="15.75">
      <c r="B16" s="20"/>
      <c r="C16" s="20"/>
      <c r="D16" s="20"/>
      <c r="E16" s="20"/>
      <c r="F16" s="20"/>
      <c r="G16" s="7"/>
    </row>
    <row r="17" spans="2:7" ht="15.75">
      <c r="B17" s="18"/>
      <c r="C17" s="19"/>
      <c r="D17" s="19"/>
      <c r="E17" s="19"/>
      <c r="F17" s="25" t="s">
        <v>30</v>
      </c>
      <c r="G17" s="7"/>
    </row>
    <row r="18" spans="1:7" ht="15.75" customHeight="1">
      <c r="A18" s="47" t="s">
        <v>90</v>
      </c>
      <c r="B18" s="47" t="s">
        <v>1</v>
      </c>
      <c r="C18" s="47" t="s">
        <v>0</v>
      </c>
      <c r="D18" s="47" t="s">
        <v>16</v>
      </c>
      <c r="E18" s="52" t="s">
        <v>134</v>
      </c>
      <c r="F18" s="47" t="s">
        <v>16</v>
      </c>
      <c r="G18" s="23"/>
    </row>
    <row r="19" spans="1:7" ht="22.5" customHeight="1">
      <c r="A19" s="47"/>
      <c r="B19" s="47"/>
      <c r="C19" s="47"/>
      <c r="D19" s="47"/>
      <c r="E19" s="53"/>
      <c r="F19" s="47"/>
      <c r="G19" s="24"/>
    </row>
    <row r="20" spans="1:7" ht="14.25" customHeight="1">
      <c r="A20" s="15">
        <v>1</v>
      </c>
      <c r="B20" s="15">
        <v>2</v>
      </c>
      <c r="C20" s="15">
        <v>3</v>
      </c>
      <c r="D20" s="15"/>
      <c r="E20" s="15"/>
      <c r="F20" s="15">
        <v>4</v>
      </c>
      <c r="G20" s="24"/>
    </row>
    <row r="21" spans="1:7" ht="18.75" customHeight="1">
      <c r="A21" s="36" t="s">
        <v>94</v>
      </c>
      <c r="B21" s="42" t="s">
        <v>38</v>
      </c>
      <c r="C21" s="15" t="s">
        <v>4</v>
      </c>
      <c r="D21" s="30">
        <f>D22+D26+D32+D34+D40+D43+D48</f>
        <v>4585600</v>
      </c>
      <c r="E21" s="30">
        <f>E22+E26+E32+E34+E40+E43+E48</f>
        <v>0</v>
      </c>
      <c r="F21" s="30">
        <f>F22+F26+F32+F34+F40+F43+F48</f>
        <v>4585600</v>
      </c>
      <c r="G21" s="30">
        <f>G22+G34+G40+G43+G48+G50+G52+G26+G32</f>
        <v>0</v>
      </c>
    </row>
    <row r="22" spans="1:7" ht="18" customHeight="1">
      <c r="A22" s="34" t="s">
        <v>40</v>
      </c>
      <c r="B22" s="38" t="s">
        <v>39</v>
      </c>
      <c r="C22" s="16" t="s">
        <v>5</v>
      </c>
      <c r="D22" s="31">
        <f>D23</f>
        <v>1989500</v>
      </c>
      <c r="E22" s="31">
        <f>E23</f>
        <v>0</v>
      </c>
      <c r="F22" s="31">
        <f>F23</f>
        <v>1989500</v>
      </c>
      <c r="G22" s="23"/>
    </row>
    <row r="23" spans="1:7" ht="18.75" customHeight="1">
      <c r="A23" s="34" t="s">
        <v>42</v>
      </c>
      <c r="B23" s="38" t="s">
        <v>41</v>
      </c>
      <c r="C23" s="16" t="s">
        <v>6</v>
      </c>
      <c r="D23" s="31">
        <f>D24+D25</f>
        <v>1989500</v>
      </c>
      <c r="E23" s="31">
        <f>E24+E25</f>
        <v>0</v>
      </c>
      <c r="F23" s="31">
        <f>F24+F25</f>
        <v>1989500</v>
      </c>
      <c r="G23" s="23"/>
    </row>
    <row r="24" spans="1:7" ht="109.5" customHeight="1">
      <c r="A24" s="34" t="s">
        <v>44</v>
      </c>
      <c r="B24" s="38" t="s">
        <v>43</v>
      </c>
      <c r="C24" s="16" t="s">
        <v>18</v>
      </c>
      <c r="D24" s="31">
        <v>1984300</v>
      </c>
      <c r="E24" s="31">
        <v>-40000</v>
      </c>
      <c r="F24" s="31">
        <f aca="true" t="shared" si="0" ref="F24:F49">E24+D24</f>
        <v>1944300</v>
      </c>
      <c r="G24" s="23"/>
    </row>
    <row r="25" spans="1:7" ht="63.75" customHeight="1">
      <c r="A25" s="34" t="s">
        <v>45</v>
      </c>
      <c r="B25" s="38" t="s">
        <v>46</v>
      </c>
      <c r="C25" s="17" t="s">
        <v>20</v>
      </c>
      <c r="D25" s="31">
        <v>5200</v>
      </c>
      <c r="E25" s="31">
        <v>40000</v>
      </c>
      <c r="F25" s="31">
        <f t="shared" si="0"/>
        <v>45200</v>
      </c>
      <c r="G25" s="26"/>
    </row>
    <row r="26" spans="1:7" ht="46.5" customHeight="1">
      <c r="A26" s="34" t="s">
        <v>48</v>
      </c>
      <c r="B26" s="38" t="s">
        <v>47</v>
      </c>
      <c r="C26" s="17" t="s">
        <v>31</v>
      </c>
      <c r="D26" s="31">
        <f>D27</f>
        <v>1711400</v>
      </c>
      <c r="E26" s="31">
        <f>E27</f>
        <v>0</v>
      </c>
      <c r="F26" s="31">
        <f>F27</f>
        <v>1711400</v>
      </c>
      <c r="G26" s="26"/>
    </row>
    <row r="27" spans="1:7" ht="48.75" customHeight="1">
      <c r="A27" s="34" t="s">
        <v>50</v>
      </c>
      <c r="B27" s="38" t="s">
        <v>49</v>
      </c>
      <c r="C27" s="17" t="s">
        <v>32</v>
      </c>
      <c r="D27" s="31">
        <f>D28+D29+D30+D31</f>
        <v>1711400</v>
      </c>
      <c r="E27" s="31">
        <f>E28+E29+E30+E31</f>
        <v>0</v>
      </c>
      <c r="F27" s="31">
        <f>F28+F29+F30+F31</f>
        <v>1711400</v>
      </c>
      <c r="G27" s="26"/>
    </row>
    <row r="28" spans="1:7" ht="164.25" customHeight="1">
      <c r="A28" s="34" t="s">
        <v>51</v>
      </c>
      <c r="B28" s="38" t="s">
        <v>126</v>
      </c>
      <c r="C28" s="17" t="s">
        <v>127</v>
      </c>
      <c r="D28" s="31">
        <v>630900</v>
      </c>
      <c r="E28" s="31"/>
      <c r="F28" s="31">
        <f t="shared" si="0"/>
        <v>630900</v>
      </c>
      <c r="G28" s="26"/>
    </row>
    <row r="29" spans="1:7" ht="194.25" customHeight="1">
      <c r="A29" s="34" t="s">
        <v>52</v>
      </c>
      <c r="B29" s="38" t="s">
        <v>128</v>
      </c>
      <c r="C29" s="17" t="s">
        <v>129</v>
      </c>
      <c r="D29" s="31">
        <v>4500</v>
      </c>
      <c r="E29" s="31"/>
      <c r="F29" s="31">
        <f t="shared" si="0"/>
        <v>4500</v>
      </c>
      <c r="G29" s="26"/>
    </row>
    <row r="30" spans="1:7" ht="169.5" customHeight="1">
      <c r="A30" s="34" t="s">
        <v>106</v>
      </c>
      <c r="B30" s="38" t="s">
        <v>130</v>
      </c>
      <c r="C30" s="17" t="s">
        <v>131</v>
      </c>
      <c r="D30" s="31">
        <v>1163600</v>
      </c>
      <c r="E30" s="31"/>
      <c r="F30" s="31">
        <f t="shared" si="0"/>
        <v>1163600</v>
      </c>
      <c r="G30" s="26"/>
    </row>
    <row r="31" spans="1:7" ht="161.25" customHeight="1">
      <c r="A31" s="34" t="s">
        <v>107</v>
      </c>
      <c r="B31" s="38" t="s">
        <v>132</v>
      </c>
      <c r="C31" s="17" t="s">
        <v>133</v>
      </c>
      <c r="D31" s="31">
        <v>-87600</v>
      </c>
      <c r="E31" s="31"/>
      <c r="F31" s="31">
        <f t="shared" si="0"/>
        <v>-87600</v>
      </c>
      <c r="G31" s="26"/>
    </row>
    <row r="32" spans="1:7" ht="21" customHeight="1">
      <c r="A32" s="35" t="s">
        <v>55</v>
      </c>
      <c r="B32" s="38" t="s">
        <v>53</v>
      </c>
      <c r="C32" s="17" t="s">
        <v>33</v>
      </c>
      <c r="D32" s="31">
        <f>D33</f>
        <v>3500</v>
      </c>
      <c r="E32" s="31">
        <f>E33</f>
        <v>0</v>
      </c>
      <c r="F32" s="31">
        <f>F33</f>
        <v>3500</v>
      </c>
      <c r="G32" s="26"/>
    </row>
    <row r="33" spans="1:7" ht="23.25" customHeight="1">
      <c r="A33" s="34" t="s">
        <v>54</v>
      </c>
      <c r="B33" s="38" t="s">
        <v>93</v>
      </c>
      <c r="C33" s="17" t="s">
        <v>34</v>
      </c>
      <c r="D33" s="31">
        <v>3500</v>
      </c>
      <c r="E33" s="31">
        <v>0</v>
      </c>
      <c r="F33" s="31">
        <v>3500</v>
      </c>
      <c r="G33" s="26"/>
    </row>
    <row r="34" spans="1:7" ht="15.75" customHeight="1">
      <c r="A34" s="34" t="s">
        <v>57</v>
      </c>
      <c r="B34" s="38" t="s">
        <v>56</v>
      </c>
      <c r="C34" s="16" t="s">
        <v>7</v>
      </c>
      <c r="D34" s="31">
        <f>D35+D37</f>
        <v>137200</v>
      </c>
      <c r="E34" s="31">
        <f>E35+E37</f>
        <v>0</v>
      </c>
      <c r="F34" s="31">
        <f>F35+F37</f>
        <v>137200</v>
      </c>
      <c r="G34" s="10"/>
    </row>
    <row r="35" spans="1:7" ht="18.75" customHeight="1">
      <c r="A35" s="34" t="s">
        <v>59</v>
      </c>
      <c r="B35" s="38" t="s">
        <v>58</v>
      </c>
      <c r="C35" s="16" t="s">
        <v>8</v>
      </c>
      <c r="D35" s="31">
        <f>D36</f>
        <v>65200</v>
      </c>
      <c r="E35" s="31">
        <f>E36</f>
        <v>0</v>
      </c>
      <c r="F35" s="31">
        <f>F36</f>
        <v>65200</v>
      </c>
      <c r="G35" s="23"/>
    </row>
    <row r="36" spans="1:7" ht="66" customHeight="1">
      <c r="A36" s="34" t="s">
        <v>61</v>
      </c>
      <c r="B36" s="38" t="s">
        <v>60</v>
      </c>
      <c r="C36" s="16" t="s">
        <v>35</v>
      </c>
      <c r="D36" s="31">
        <v>65200</v>
      </c>
      <c r="E36" s="31"/>
      <c r="F36" s="31">
        <f t="shared" si="0"/>
        <v>65200</v>
      </c>
      <c r="G36" s="23"/>
    </row>
    <row r="37" spans="1:7" ht="14.25" customHeight="1">
      <c r="A37" s="34" t="s">
        <v>63</v>
      </c>
      <c r="B37" s="38" t="s">
        <v>62</v>
      </c>
      <c r="C37" s="16" t="s">
        <v>9</v>
      </c>
      <c r="D37" s="31">
        <f>D38+D39</f>
        <v>72000</v>
      </c>
      <c r="E37" s="31">
        <f>E38+E39</f>
        <v>0</v>
      </c>
      <c r="F37" s="31">
        <f>F38+F39</f>
        <v>72000</v>
      </c>
      <c r="G37" s="23"/>
    </row>
    <row r="38" spans="1:7" ht="60.75" customHeight="1">
      <c r="A38" s="34" t="s">
        <v>65</v>
      </c>
      <c r="B38" s="38" t="s">
        <v>64</v>
      </c>
      <c r="C38" s="16" t="s">
        <v>36</v>
      </c>
      <c r="D38" s="31">
        <v>57300</v>
      </c>
      <c r="E38" s="31"/>
      <c r="F38" s="31">
        <f t="shared" si="0"/>
        <v>57300</v>
      </c>
      <c r="G38" s="23"/>
    </row>
    <row r="39" spans="1:7" ht="62.25" customHeight="1">
      <c r="A39" s="34" t="s">
        <v>67</v>
      </c>
      <c r="B39" s="38" t="s">
        <v>66</v>
      </c>
      <c r="C39" s="16" t="s">
        <v>37</v>
      </c>
      <c r="D39" s="31">
        <v>14700</v>
      </c>
      <c r="E39" s="31"/>
      <c r="F39" s="31">
        <f t="shared" si="0"/>
        <v>14700</v>
      </c>
      <c r="G39" s="23"/>
    </row>
    <row r="40" spans="1:7" ht="15.75" customHeight="1">
      <c r="A40" s="34" t="s">
        <v>68</v>
      </c>
      <c r="B40" s="38" t="s">
        <v>92</v>
      </c>
      <c r="C40" s="16" t="s">
        <v>10</v>
      </c>
      <c r="D40" s="31">
        <f aca="true" t="shared" si="1" ref="D40:F41">D41</f>
        <v>27000</v>
      </c>
      <c r="E40" s="31">
        <f t="shared" si="1"/>
        <v>0</v>
      </c>
      <c r="F40" s="31">
        <f t="shared" si="1"/>
        <v>27000</v>
      </c>
      <c r="G40" s="23"/>
    </row>
    <row r="41" spans="1:7" ht="64.5" customHeight="1">
      <c r="A41" s="34" t="s">
        <v>70</v>
      </c>
      <c r="B41" s="38" t="s">
        <v>69</v>
      </c>
      <c r="C41" s="16" t="s">
        <v>11</v>
      </c>
      <c r="D41" s="31">
        <f t="shared" si="1"/>
        <v>27000</v>
      </c>
      <c r="E41" s="31">
        <f t="shared" si="1"/>
        <v>0</v>
      </c>
      <c r="F41" s="31">
        <f t="shared" si="1"/>
        <v>27000</v>
      </c>
      <c r="G41" s="23"/>
    </row>
    <row r="42" spans="1:7" ht="111" customHeight="1">
      <c r="A42" s="34" t="s">
        <v>71</v>
      </c>
      <c r="B42" s="38" t="s">
        <v>91</v>
      </c>
      <c r="C42" s="16" t="s">
        <v>12</v>
      </c>
      <c r="D42" s="31">
        <v>27000</v>
      </c>
      <c r="E42" s="31"/>
      <c r="F42" s="31">
        <f t="shared" si="0"/>
        <v>27000</v>
      </c>
      <c r="G42" s="23"/>
    </row>
    <row r="43" spans="1:7" ht="61.5" customHeight="1">
      <c r="A43" s="34" t="s">
        <v>73</v>
      </c>
      <c r="B43" s="38" t="s">
        <v>72</v>
      </c>
      <c r="C43" s="16" t="s">
        <v>13</v>
      </c>
      <c r="D43" s="31">
        <f>D44+D46</f>
        <v>620000</v>
      </c>
      <c r="E43" s="31">
        <f>E44+E46</f>
        <v>0</v>
      </c>
      <c r="F43" s="31">
        <f>F44+F46</f>
        <v>620000</v>
      </c>
      <c r="G43" s="23"/>
    </row>
    <row r="44" spans="1:7" ht="127.5" customHeight="1">
      <c r="A44" s="34" t="s">
        <v>75</v>
      </c>
      <c r="B44" s="38" t="s">
        <v>74</v>
      </c>
      <c r="C44" s="16" t="s">
        <v>14</v>
      </c>
      <c r="D44" s="31">
        <f>D45</f>
        <v>470000</v>
      </c>
      <c r="E44" s="31">
        <f>E45</f>
        <v>-100000</v>
      </c>
      <c r="F44" s="31">
        <f>F45</f>
        <v>370000</v>
      </c>
      <c r="G44" s="23"/>
    </row>
    <row r="45" spans="1:7" ht="47.25" customHeight="1">
      <c r="A45" s="34" t="s">
        <v>77</v>
      </c>
      <c r="B45" s="38" t="s">
        <v>76</v>
      </c>
      <c r="C45" s="16" t="s">
        <v>29</v>
      </c>
      <c r="D45" s="31">
        <v>470000</v>
      </c>
      <c r="E45" s="31">
        <v>-100000</v>
      </c>
      <c r="F45" s="31">
        <f t="shared" si="0"/>
        <v>370000</v>
      </c>
      <c r="G45" s="23"/>
    </row>
    <row r="46" spans="1:7" ht="126" customHeight="1">
      <c r="A46" s="34" t="s">
        <v>113</v>
      </c>
      <c r="B46" s="38" t="s">
        <v>116</v>
      </c>
      <c r="C46" s="16" t="s">
        <v>117</v>
      </c>
      <c r="D46" s="31">
        <f>D47</f>
        <v>150000</v>
      </c>
      <c r="E46" s="31">
        <f>E47</f>
        <v>100000</v>
      </c>
      <c r="F46" s="31">
        <f>F47</f>
        <v>250000</v>
      </c>
      <c r="G46" s="23"/>
    </row>
    <row r="47" spans="1:7" ht="111.75" customHeight="1">
      <c r="A47" s="34" t="s">
        <v>115</v>
      </c>
      <c r="B47" s="38" t="s">
        <v>114</v>
      </c>
      <c r="C47" s="16" t="s">
        <v>112</v>
      </c>
      <c r="D47" s="31">
        <v>150000</v>
      </c>
      <c r="E47" s="31">
        <v>100000</v>
      </c>
      <c r="F47" s="31">
        <f t="shared" si="0"/>
        <v>250000</v>
      </c>
      <c r="G47" s="23"/>
    </row>
    <row r="48" spans="1:7" ht="47.25" customHeight="1">
      <c r="A48" s="34" t="s">
        <v>79</v>
      </c>
      <c r="B48" s="38" t="s">
        <v>78</v>
      </c>
      <c r="C48" s="16" t="s">
        <v>108</v>
      </c>
      <c r="D48" s="31">
        <f>D49</f>
        <v>97000</v>
      </c>
      <c r="E48" s="31">
        <f>E49</f>
        <v>0</v>
      </c>
      <c r="F48" s="31">
        <f>F49</f>
        <v>97000</v>
      </c>
      <c r="G48" s="31">
        <f>G49</f>
        <v>0</v>
      </c>
    </row>
    <row r="49" spans="1:7" ht="48.75" customHeight="1">
      <c r="A49" s="34" t="s">
        <v>81</v>
      </c>
      <c r="B49" s="38" t="s">
        <v>80</v>
      </c>
      <c r="C49" s="16" t="s">
        <v>19</v>
      </c>
      <c r="D49" s="31">
        <v>97000</v>
      </c>
      <c r="E49" s="31"/>
      <c r="F49" s="31">
        <f t="shared" si="0"/>
        <v>97000</v>
      </c>
      <c r="G49" s="23"/>
    </row>
    <row r="50" spans="1:7" ht="31.5" customHeight="1" hidden="1">
      <c r="A50" s="34"/>
      <c r="B50" s="38" t="s">
        <v>23</v>
      </c>
      <c r="C50" s="17" t="s">
        <v>21</v>
      </c>
      <c r="D50" s="31" t="e">
        <f>#REF!+#REF!</f>
        <v>#REF!</v>
      </c>
      <c r="E50" s="31"/>
      <c r="F50" s="31" t="e">
        <f>#REF!+#REF!</f>
        <v>#REF!</v>
      </c>
      <c r="G50" s="23"/>
    </row>
    <row r="51" spans="1:7" ht="63" customHeight="1" hidden="1">
      <c r="A51" s="34"/>
      <c r="B51" s="38" t="s">
        <v>24</v>
      </c>
      <c r="C51" s="16" t="s">
        <v>22</v>
      </c>
      <c r="D51" s="31" t="e">
        <f>#REF!+#REF!</f>
        <v>#REF!</v>
      </c>
      <c r="E51" s="31"/>
      <c r="F51" s="31" t="e">
        <f>#REF!+#REF!</f>
        <v>#REF!</v>
      </c>
      <c r="G51" s="23"/>
    </row>
    <row r="52" spans="1:7" ht="15.75" customHeight="1" hidden="1">
      <c r="A52" s="34"/>
      <c r="B52" s="38" t="s">
        <v>26</v>
      </c>
      <c r="C52" s="17" t="s">
        <v>25</v>
      </c>
      <c r="D52" s="31" t="e">
        <f>#REF!+#REF!</f>
        <v>#REF!</v>
      </c>
      <c r="E52" s="31"/>
      <c r="F52" s="31" t="e">
        <f>#REF!+#REF!</f>
        <v>#REF!</v>
      </c>
      <c r="G52" s="23"/>
    </row>
    <row r="53" spans="1:7" ht="31.5" customHeight="1" hidden="1">
      <c r="A53" s="34"/>
      <c r="B53" s="38" t="s">
        <v>28</v>
      </c>
      <c r="C53" s="17" t="s">
        <v>27</v>
      </c>
      <c r="D53" s="31" t="e">
        <f>#REF!+#REF!</f>
        <v>#REF!</v>
      </c>
      <c r="E53" s="31"/>
      <c r="F53" s="31" t="e">
        <f>#REF!+#REF!</f>
        <v>#REF!</v>
      </c>
      <c r="G53" s="23"/>
    </row>
    <row r="54" spans="1:7" ht="18" customHeight="1">
      <c r="A54" s="36" t="s">
        <v>82</v>
      </c>
      <c r="B54" s="42" t="s">
        <v>97</v>
      </c>
      <c r="C54" s="15" t="s">
        <v>96</v>
      </c>
      <c r="D54" s="30">
        <f>D55+D65</f>
        <v>35946310</v>
      </c>
      <c r="E54" s="30">
        <f>E55+E65</f>
        <v>546315</v>
      </c>
      <c r="F54" s="30">
        <f>F55+F65</f>
        <v>36492625</v>
      </c>
      <c r="G54" s="23"/>
    </row>
    <row r="55" spans="1:7" ht="51" customHeight="1">
      <c r="A55" s="34" t="s">
        <v>83</v>
      </c>
      <c r="B55" s="38" t="s">
        <v>118</v>
      </c>
      <c r="C55" s="39" t="s">
        <v>15</v>
      </c>
      <c r="D55" s="31">
        <f>D56+D58+D62</f>
        <v>35856110</v>
      </c>
      <c r="E55" s="31">
        <f>E56+E58+E62</f>
        <v>546315</v>
      </c>
      <c r="F55" s="31">
        <f>F56+F58+F62</f>
        <v>36402425</v>
      </c>
      <c r="G55" s="23"/>
    </row>
    <row r="56" spans="1:7" ht="30.75" customHeight="1">
      <c r="A56" s="34" t="s">
        <v>85</v>
      </c>
      <c r="B56" s="38" t="s">
        <v>95</v>
      </c>
      <c r="C56" s="40" t="s">
        <v>119</v>
      </c>
      <c r="D56" s="31">
        <f>D57</f>
        <v>28753000</v>
      </c>
      <c r="E56" s="31">
        <f>E57</f>
        <v>0</v>
      </c>
      <c r="F56" s="31">
        <f>F57</f>
        <v>28753000</v>
      </c>
      <c r="G56" s="23"/>
    </row>
    <row r="57" spans="1:7" ht="32.25" customHeight="1">
      <c r="A57" s="34" t="s">
        <v>98</v>
      </c>
      <c r="B57" s="38" t="s">
        <v>84</v>
      </c>
      <c r="C57" s="39" t="s">
        <v>120</v>
      </c>
      <c r="D57" s="31">
        <v>28753000</v>
      </c>
      <c r="E57" s="41"/>
      <c r="F57" s="31">
        <f aca="true" t="shared" si="2" ref="F57:F66">E57+D57</f>
        <v>28753000</v>
      </c>
      <c r="G57" s="23"/>
    </row>
    <row r="58" spans="1:7" ht="32.25" customHeight="1">
      <c r="A58" s="34" t="s">
        <v>99</v>
      </c>
      <c r="B58" s="38" t="s">
        <v>109</v>
      </c>
      <c r="C58" s="40" t="s">
        <v>121</v>
      </c>
      <c r="D58" s="31">
        <f>D59+D60+D61</f>
        <v>236900</v>
      </c>
      <c r="E58" s="31">
        <f>E59+E60+E61</f>
        <v>1415</v>
      </c>
      <c r="F58" s="31">
        <f>F59+F60+F61</f>
        <v>238315</v>
      </c>
      <c r="G58" s="23"/>
    </row>
    <row r="59" spans="1:7" ht="63" customHeight="1">
      <c r="A59" s="34" t="s">
        <v>100</v>
      </c>
      <c r="B59" s="45" t="s">
        <v>145</v>
      </c>
      <c r="C59" s="40" t="s">
        <v>146</v>
      </c>
      <c r="D59" s="31"/>
      <c r="E59" s="31">
        <v>1415</v>
      </c>
      <c r="F59" s="31">
        <f>E59+D59</f>
        <v>1415</v>
      </c>
      <c r="G59" s="23"/>
    </row>
    <row r="60" spans="1:7" ht="75" customHeight="1">
      <c r="A60" s="34" t="s">
        <v>101</v>
      </c>
      <c r="B60" s="45" t="s">
        <v>87</v>
      </c>
      <c r="C60" s="39" t="s">
        <v>123</v>
      </c>
      <c r="D60" s="31">
        <v>217800</v>
      </c>
      <c r="E60" s="31">
        <v>0</v>
      </c>
      <c r="F60" s="31">
        <f t="shared" si="2"/>
        <v>217800</v>
      </c>
      <c r="G60" s="23"/>
    </row>
    <row r="61" spans="1:7" ht="72" customHeight="1">
      <c r="A61" s="34" t="s">
        <v>147</v>
      </c>
      <c r="B61" s="38" t="s">
        <v>86</v>
      </c>
      <c r="C61" s="40" t="s">
        <v>122</v>
      </c>
      <c r="D61" s="31">
        <v>19100</v>
      </c>
      <c r="E61" s="41"/>
      <c r="F61" s="31">
        <f t="shared" si="2"/>
        <v>19100</v>
      </c>
      <c r="G61" s="23"/>
    </row>
    <row r="62" spans="1:7" ht="18.75" customHeight="1">
      <c r="A62" s="34" t="s">
        <v>102</v>
      </c>
      <c r="B62" s="43" t="s">
        <v>88</v>
      </c>
      <c r="C62" s="29" t="s">
        <v>124</v>
      </c>
      <c r="D62" s="32">
        <f>D63+D64</f>
        <v>6866210</v>
      </c>
      <c r="E62" s="31">
        <f>E63+E64</f>
        <v>544900</v>
      </c>
      <c r="F62" s="32">
        <f>F63+F64</f>
        <v>7411110</v>
      </c>
      <c r="G62" s="23"/>
    </row>
    <row r="63" spans="1:7" ht="113.25" customHeight="1">
      <c r="A63" s="34" t="s">
        <v>103</v>
      </c>
      <c r="B63" s="44" t="s">
        <v>89</v>
      </c>
      <c r="C63" s="29" t="s">
        <v>125</v>
      </c>
      <c r="D63" s="31">
        <v>315000</v>
      </c>
      <c r="E63" s="31"/>
      <c r="F63" s="31">
        <f t="shared" si="2"/>
        <v>315000</v>
      </c>
      <c r="G63" s="23"/>
    </row>
    <row r="64" spans="1:7" ht="51" customHeight="1">
      <c r="A64" s="34" t="s">
        <v>135</v>
      </c>
      <c r="B64" s="44" t="s">
        <v>136</v>
      </c>
      <c r="C64" s="29" t="s">
        <v>142</v>
      </c>
      <c r="D64" s="31">
        <v>6551210</v>
      </c>
      <c r="E64" s="41">
        <f>500000+44900</f>
        <v>544900</v>
      </c>
      <c r="F64" s="31">
        <f t="shared" si="2"/>
        <v>7096110</v>
      </c>
      <c r="G64" s="23"/>
    </row>
    <row r="65" spans="1:7" ht="31.5" customHeight="1">
      <c r="A65" s="16" t="s">
        <v>137</v>
      </c>
      <c r="B65" s="38" t="s">
        <v>138</v>
      </c>
      <c r="C65" s="17" t="s">
        <v>139</v>
      </c>
      <c r="D65" s="31">
        <f>D66</f>
        <v>90200</v>
      </c>
      <c r="E65" s="31">
        <f>E66</f>
        <v>0</v>
      </c>
      <c r="F65" s="31">
        <f>F66</f>
        <v>90200</v>
      </c>
      <c r="G65" s="23"/>
    </row>
    <row r="66" spans="1:7" ht="32.25" customHeight="1">
      <c r="A66" s="16" t="s">
        <v>140</v>
      </c>
      <c r="B66" s="38" t="s">
        <v>141</v>
      </c>
      <c r="C66" s="17" t="s">
        <v>143</v>
      </c>
      <c r="D66" s="31">
        <v>90200</v>
      </c>
      <c r="E66" s="31"/>
      <c r="F66" s="31">
        <f t="shared" si="2"/>
        <v>90200</v>
      </c>
      <c r="G66" s="23"/>
    </row>
    <row r="67" spans="1:7" ht="14.25" customHeight="1">
      <c r="A67" s="34"/>
      <c r="B67" s="54" t="s">
        <v>110</v>
      </c>
      <c r="C67" s="55"/>
      <c r="D67" s="33">
        <f>D54+D21</f>
        <v>40531910</v>
      </c>
      <c r="E67" s="33">
        <f>E54+E21</f>
        <v>546315</v>
      </c>
      <c r="F67" s="33">
        <f>F54+F21</f>
        <v>41078225</v>
      </c>
      <c r="G67" s="23"/>
    </row>
    <row r="68" spans="2:7" ht="30" customHeight="1">
      <c r="B68" s="13"/>
      <c r="C68" s="4"/>
      <c r="D68" s="4"/>
      <c r="E68" s="4"/>
      <c r="F68" s="4"/>
      <c r="G68" s="4"/>
    </row>
    <row r="69" spans="2:7" ht="15.75" customHeight="1" hidden="1">
      <c r="B69" s="51" t="s">
        <v>2</v>
      </c>
      <c r="C69" s="51"/>
      <c r="D69" s="51"/>
      <c r="E69" s="51"/>
      <c r="F69" s="51"/>
      <c r="G69" s="4"/>
    </row>
    <row r="70" spans="1:7" ht="11.25" customHeight="1">
      <c r="A70" s="46" t="s">
        <v>148</v>
      </c>
      <c r="B70" s="46"/>
      <c r="C70" s="46"/>
      <c r="D70" s="46"/>
      <c r="E70" s="46"/>
      <c r="F70" s="46"/>
      <c r="G70" s="4"/>
    </row>
    <row r="71" spans="2:7" ht="11.25" customHeight="1">
      <c r="B71" s="13"/>
      <c r="C71" s="4"/>
      <c r="D71" s="4"/>
      <c r="E71" s="4"/>
      <c r="F71" s="4"/>
      <c r="G71" s="4"/>
    </row>
  </sheetData>
  <sheetProtection/>
  <mergeCells count="19">
    <mergeCell ref="B67:C67"/>
    <mergeCell ref="F18:F19"/>
    <mergeCell ref="C8:F8"/>
    <mergeCell ref="C3:F3"/>
    <mergeCell ref="C4:F4"/>
    <mergeCell ref="C5:F5"/>
    <mergeCell ref="C6:F6"/>
    <mergeCell ref="D18:D19"/>
    <mergeCell ref="E18:E19"/>
    <mergeCell ref="A70:F70"/>
    <mergeCell ref="A18:A19"/>
    <mergeCell ref="C9:F9"/>
    <mergeCell ref="C11:F11"/>
    <mergeCell ref="B14:F14"/>
    <mergeCell ref="B15:F15"/>
    <mergeCell ref="B18:B19"/>
    <mergeCell ref="C10:F10"/>
    <mergeCell ref="C18:C19"/>
    <mergeCell ref="B69:F69"/>
  </mergeCells>
  <printOptions/>
  <pageMargins left="1.0826771653543308" right="0.5905511811023623" top="0.9448818897637796" bottom="0.7874015748031497" header="0.31496062992125984" footer="0.31496062992125984"/>
  <pageSetup fitToHeight="0" fitToWidth="1" horizontalDpi="600" verticalDpi="600" orientation="portrait" paperSize="9" scale="91" r:id="rId3"/>
  <headerFooter differentFirst="1" alignWithMargins="0">
    <oddHeader>&amp;C&amp;P</oddHeader>
  </headerFooter>
  <rowBreaks count="2" manualBreakCount="2">
    <brk id="28" max="5" man="1"/>
    <brk id="46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2019-09-12T10:22:08Z</cp:lastPrinted>
  <dcterms:created xsi:type="dcterms:W3CDTF">2008-10-23T07:29:54Z</dcterms:created>
  <dcterms:modified xsi:type="dcterms:W3CDTF">2019-10-10T11:40:09Z</dcterms:modified>
  <cp:category/>
  <cp:version/>
  <cp:contentType/>
  <cp:contentStatus/>
</cp:coreProperties>
</file>